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zat/Developer/Learn/BOUN-FE/FE501/Book/OMF2Ex/"/>
    </mc:Choice>
  </mc:AlternateContent>
  <xr:revisionPtr revIDLastSave="0" documentId="13_ncr:1_{C9F43926-384E-2541-9CA2-FBB5E90407E5}" xr6:coauthVersionLast="47" xr6:coauthVersionMax="47" xr10:uidLastSave="{00000000-0000-0000-0000-000000000000}"/>
  <bookViews>
    <workbookView xWindow="9500" yWindow="1840" windowWidth="28040" windowHeight="17440" activeTab="1" xr2:uid="{5E23DD57-C7FA-2146-B6F6-25AFB575B6F4}"/>
  </bookViews>
  <sheets>
    <sheet name="Answer Report 1" sheetId="2" r:id="rId1"/>
    <sheet name="Sensitivity Report 1" sheetId="3" r:id="rId2"/>
    <sheet name="Sheet1" sheetId="1" r:id="rId3"/>
  </sheets>
  <definedNames>
    <definedName name="solver_adj" localSheetId="2" hidden="1">Sheet1!$B$5:$E$5</definedName>
    <definedName name="solver_cvg" localSheetId="2" hidden="1">"""0,0001"""</definedName>
    <definedName name="solver_drv" localSheetId="2" hidden="1">1</definedName>
    <definedName name="solver_eng" localSheetId="2" hidden="1">2</definedName>
    <definedName name="solver_itr" localSheetId="2" hidden="1">2147483647</definedName>
    <definedName name="solver_lhs1" localSheetId="2" hidden="1">Sheet1!$F$2:$F$4</definedName>
    <definedName name="solver_lhs2" localSheetId="2" hidden="1">Sheet1!$F$5</definedName>
    <definedName name="solver_lin" localSheetId="2" hidden="1">1</definedName>
    <definedName name="solver_mip" localSheetId="2" hidden="1">2147483647</definedName>
    <definedName name="solver_mni" localSheetId="2" hidden="1">30</definedName>
    <definedName name="solver_mrt" localSheetId="2" hidden="1">"""0,075"""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2</definedName>
    <definedName name="solver_opt" localSheetId="2" hidden="1">Sheet1!$F$6</definedName>
    <definedName name="solver_pre" localSheetId="2" hidden="1">0.000001</definedName>
    <definedName name="solver_rbv" localSheetId="2" hidden="1">1</definedName>
    <definedName name="solver_rel1" localSheetId="2" hidden="1">3</definedName>
    <definedName name="solver_rel2" localSheetId="2" hidden="1">2</definedName>
    <definedName name="solver_rhs1" localSheetId="2" hidden="1">Sheet1!$G$2:$G$4</definedName>
    <definedName name="solver_rhs2" localSheetId="2" hidden="1">Sheet1!$G$5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1</definedName>
    <definedName name="solver_typ" localSheetId="2" hidden="1">1</definedName>
    <definedName name="solver_val" localSheetId="2" hidden="1">0</definedName>
    <definedName name="solver_ver" localSheetId="2" hidden="1">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4" i="1"/>
  <c r="G3" i="1"/>
  <c r="G2" i="1"/>
  <c r="F5" i="1"/>
  <c r="F4" i="1"/>
  <c r="F3" i="1"/>
  <c r="F2" i="1"/>
</calcChain>
</file>

<file path=xl/sharedStrings.xml><?xml version="1.0" encoding="utf-8"?>
<sst xmlns="http://schemas.openxmlformats.org/spreadsheetml/2006/main" count="114" uniqueCount="72">
  <si>
    <t>Fund 3</t>
  </si>
  <si>
    <t>Fund 2</t>
  </si>
  <si>
    <t>Fund 4</t>
  </si>
  <si>
    <t>Return</t>
  </si>
  <si>
    <t>Large</t>
  </si>
  <si>
    <t>Medium</t>
  </si>
  <si>
    <t>Small</t>
  </si>
  <si>
    <t>Fund 1</t>
  </si>
  <si>
    <t>allocated $</t>
  </si>
  <si>
    <t>total</t>
  </si>
  <si>
    <t>Microsoft Excel 16.66 Answer Report</t>
  </si>
  <si>
    <t>Worksheet: [FundAllocation.xlsx]Sheet1</t>
  </si>
  <si>
    <t>Report Created: 4.11.2022 22:47:06</t>
  </si>
  <si>
    <t>Result: Solver found a solution.  All constraints and optimality conditions are satisfied.</t>
  </si>
  <si>
    <t>Solver Engine</t>
  </si>
  <si>
    <t>Engine: Simplex LP</t>
  </si>
  <si>
    <t>Solution Time: 315,625 Seconds.</t>
  </si>
  <si>
    <t>Iterations: 5 Subproblems: 0</t>
  </si>
  <si>
    <t>Solver Options</t>
  </si>
  <si>
    <t>Max Time Unlimited, Iterations Unlimited, Precision 0.000001, Use Automatic Scaling</t>
  </si>
  <si>
    <t>Max Subproblems Unlimited, Max Integer Sols Unlimited, Integer Tolerance 100%, Assume NonNegative</t>
  </si>
  <si>
    <t>Objective Cell (Max)</t>
  </si>
  <si>
    <t>Cell</t>
  </si>
  <si>
    <t>Name</t>
  </si>
  <si>
    <t>Original Value</t>
  </si>
  <si>
    <t>Final Value</t>
  </si>
  <si>
    <t>Variable Cells</t>
  </si>
  <si>
    <t>Integer</t>
  </si>
  <si>
    <t>Constraints</t>
  </si>
  <si>
    <t>Cell Value</t>
  </si>
  <si>
    <t>Formula</t>
  </si>
  <si>
    <t>Status</t>
  </si>
  <si>
    <t>Slack</t>
  </si>
  <si>
    <t>$F$6</t>
  </si>
  <si>
    <t>Return total</t>
  </si>
  <si>
    <t>$B$5</t>
  </si>
  <si>
    <t>allocated $ Fund 1</t>
  </si>
  <si>
    <t>Contin</t>
  </si>
  <si>
    <t>$C$5</t>
  </si>
  <si>
    <t>allocated $ Fund 2</t>
  </si>
  <si>
    <t>$D$5</t>
  </si>
  <si>
    <t>allocated $ Fund 3</t>
  </si>
  <si>
    <t>$E$5</t>
  </si>
  <si>
    <t>allocated $ Fund 4</t>
  </si>
  <si>
    <t>$F$2</t>
  </si>
  <si>
    <t>Large total</t>
  </si>
  <si>
    <t>$F$2&gt;=$G$2</t>
  </si>
  <si>
    <t>Binding</t>
  </si>
  <si>
    <t>$F$3</t>
  </si>
  <si>
    <t>Medium total</t>
  </si>
  <si>
    <t>$F$3&gt;=$G$3</t>
  </si>
  <si>
    <t>$F$4</t>
  </si>
  <si>
    <t>Small total</t>
  </si>
  <si>
    <t>$F$4&gt;=$G$4</t>
  </si>
  <si>
    <t>Not Binding</t>
  </si>
  <si>
    <t>$F$5</t>
  </si>
  <si>
    <t>allocated $ total</t>
  </si>
  <si>
    <t>$F$5=$G$5</t>
  </si>
  <si>
    <t>Microsoft Excel 16.66 Sensitivity Report</t>
  </si>
  <si>
    <t>Final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</si>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</sst>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0" borderId="0" xfId="0" applyFont="1"/>
    <xf numFmtId="0" fontId="0" fillId="0" borderId="5" xfId="0" applyFill="1" applyBorder="1" applyAlignment="1"/>
    <xf numFmtId="0" fontId="3" fillId="0" borderId="4" xfId="0" applyFont="1" applyFill="1" applyBorder="1" applyAlignment="1">
      <alignment horizontal="center"/>
    </xf>
    <xf numFmtId="0" fontId="0" fillId="0" borderId="6" xfId="0" applyFill="1" applyBorder="1" applyAlignment="1"/>
    <xf numFmtId="0" fontId="0" fillId="0" borderId="5" xfId="0" applyNumberFormat="1" applyFill="1" applyBorder="1" applyAlignment="1"/>
    <xf numFmtId="0" fontId="0" fillId="0" borderId="6" xfId="0" applyNumberForma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7A915-E6A0-DD4C-8FA6-18C5E3514981}">
  <dimension ref="A1:G32"/>
  <sheetViews>
    <sheetView showGridLines="0" workbookViewId="0"/>
  </sheetViews>
  <sheetFormatPr baseColWidth="10" defaultRowHeight="16" x14ac:dyDescent="0.2"/>
  <cols>
    <col min="1" max="1" width="2.33203125" customWidth="1"/>
    <col min="2" max="2" width="5.1640625" bestFit="1" customWidth="1"/>
    <col min="3" max="3" width="16.33203125" bestFit="1" customWidth="1"/>
    <col min="4" max="4" width="12.83203125" bestFit="1" customWidth="1"/>
    <col min="5" max="5" width="12.1640625" bestFit="1" customWidth="1"/>
    <col min="6" max="6" width="10.83203125" bestFit="1" customWidth="1"/>
    <col min="7" max="7" width="5.5" bestFit="1" customWidth="1"/>
  </cols>
  <sheetData>
    <row r="1" spans="1:5" x14ac:dyDescent="0.2">
      <c r="A1" s="5" t="s">
        <v>10</v>
      </c>
    </row>
    <row r="2" spans="1:5" x14ac:dyDescent="0.2">
      <c r="A2" s="5" t="s">
        <v>11</v>
      </c>
    </row>
    <row r="3" spans="1:5" x14ac:dyDescent="0.2">
      <c r="A3" s="5" t="s">
        <v>12</v>
      </c>
    </row>
    <row r="4" spans="1:5" x14ac:dyDescent="0.2">
      <c r="A4" s="5" t="s">
        <v>13</v>
      </c>
    </row>
    <row r="5" spans="1:5" x14ac:dyDescent="0.2">
      <c r="A5" s="5" t="s">
        <v>14</v>
      </c>
    </row>
    <row r="6" spans="1:5" x14ac:dyDescent="0.2">
      <c r="A6" s="5"/>
      <c r="B6" t="s">
        <v>15</v>
      </c>
    </row>
    <row r="7" spans="1:5" x14ac:dyDescent="0.2">
      <c r="A7" s="5"/>
      <c r="B7" t="s">
        <v>16</v>
      </c>
    </row>
    <row r="8" spans="1:5" x14ac:dyDescent="0.2">
      <c r="A8" s="5"/>
      <c r="B8" t="s">
        <v>17</v>
      </c>
    </row>
    <row r="9" spans="1:5" x14ac:dyDescent="0.2">
      <c r="A9" s="5" t="s">
        <v>18</v>
      </c>
    </row>
    <row r="10" spans="1:5" x14ac:dyDescent="0.2">
      <c r="B10" t="s">
        <v>19</v>
      </c>
    </row>
    <row r="11" spans="1:5" x14ac:dyDescent="0.2">
      <c r="B11" t="s">
        <v>20</v>
      </c>
    </row>
    <row r="14" spans="1:5" ht="17" thickBot="1" x14ac:dyDescent="0.25">
      <c r="A14" t="s">
        <v>21</v>
      </c>
    </row>
    <row r="15" spans="1:5" ht="17" thickBot="1" x14ac:dyDescent="0.25">
      <c r="B15" s="7" t="s">
        <v>22</v>
      </c>
      <c r="C15" s="7" t="s">
        <v>23</v>
      </c>
      <c r="D15" s="7" t="s">
        <v>24</v>
      </c>
      <c r="E15" s="7" t="s">
        <v>25</v>
      </c>
    </row>
    <row r="16" spans="1:5" ht="17" thickBot="1" x14ac:dyDescent="0.25">
      <c r="B16" s="6" t="s">
        <v>33</v>
      </c>
      <c r="C16" s="6" t="s">
        <v>34</v>
      </c>
      <c r="D16" s="9">
        <v>10.989473684210529</v>
      </c>
      <c r="E16" s="9">
        <v>10.989473684210529</v>
      </c>
    </row>
    <row r="19" spans="1:7" ht="17" thickBot="1" x14ac:dyDescent="0.25">
      <c r="A19" t="s">
        <v>26</v>
      </c>
    </row>
    <row r="20" spans="1:7" ht="17" thickBot="1" x14ac:dyDescent="0.25">
      <c r="B20" s="7" t="s">
        <v>22</v>
      </c>
      <c r="C20" s="7" t="s">
        <v>23</v>
      </c>
      <c r="D20" s="7" t="s">
        <v>24</v>
      </c>
      <c r="E20" s="7" t="s">
        <v>25</v>
      </c>
      <c r="F20" s="7" t="s">
        <v>27</v>
      </c>
    </row>
    <row r="21" spans="1:7" x14ac:dyDescent="0.2">
      <c r="B21" s="8" t="s">
        <v>35</v>
      </c>
      <c r="C21" s="8" t="s">
        <v>36</v>
      </c>
      <c r="D21" s="10">
        <v>0</v>
      </c>
      <c r="E21" s="10">
        <v>0</v>
      </c>
      <c r="F21" s="8" t="s">
        <v>37</v>
      </c>
    </row>
    <row r="22" spans="1:7" x14ac:dyDescent="0.2">
      <c r="B22" s="8" t="s">
        <v>38</v>
      </c>
      <c r="C22" s="8" t="s">
        <v>39</v>
      </c>
      <c r="D22" s="10">
        <v>12.631578947368419</v>
      </c>
      <c r="E22" s="10">
        <v>12.631578947368419</v>
      </c>
      <c r="F22" s="8" t="s">
        <v>37</v>
      </c>
    </row>
    <row r="23" spans="1:7" x14ac:dyDescent="0.2">
      <c r="B23" s="8" t="s">
        <v>40</v>
      </c>
      <c r="C23" s="8" t="s">
        <v>41</v>
      </c>
      <c r="D23" s="10">
        <v>46.315789473684212</v>
      </c>
      <c r="E23" s="10">
        <v>46.315789473684212</v>
      </c>
      <c r="F23" s="8" t="s">
        <v>37</v>
      </c>
    </row>
    <row r="24" spans="1:7" ht="17" thickBot="1" x14ac:dyDescent="0.25">
      <c r="B24" s="6" t="s">
        <v>42</v>
      </c>
      <c r="C24" s="6" t="s">
        <v>43</v>
      </c>
      <c r="D24" s="9">
        <v>21.052631578947381</v>
      </c>
      <c r="E24" s="9">
        <v>21.052631578947381</v>
      </c>
      <c r="F24" s="6" t="s">
        <v>37</v>
      </c>
    </row>
    <row r="27" spans="1:7" ht="17" thickBot="1" x14ac:dyDescent="0.25">
      <c r="A27" t="s">
        <v>28</v>
      </c>
    </row>
    <row r="28" spans="1:7" ht="17" thickBot="1" x14ac:dyDescent="0.25">
      <c r="B28" s="7" t="s">
        <v>22</v>
      </c>
      <c r="C28" s="7" t="s">
        <v>23</v>
      </c>
      <c r="D28" s="7" t="s">
        <v>29</v>
      </c>
      <c r="E28" s="7" t="s">
        <v>30</v>
      </c>
      <c r="F28" s="7" t="s">
        <v>31</v>
      </c>
      <c r="G28" s="7" t="s">
        <v>32</v>
      </c>
    </row>
    <row r="29" spans="1:7" x14ac:dyDescent="0.2">
      <c r="B29" s="8" t="s">
        <v>44</v>
      </c>
      <c r="C29" s="8" t="s">
        <v>45</v>
      </c>
      <c r="D29" s="10">
        <v>28.000000000000007</v>
      </c>
      <c r="E29" s="8" t="s">
        <v>46</v>
      </c>
      <c r="F29" s="8" t="s">
        <v>47</v>
      </c>
      <c r="G29" s="10">
        <v>0</v>
      </c>
    </row>
    <row r="30" spans="1:7" x14ac:dyDescent="0.2">
      <c r="B30" s="8" t="s">
        <v>48</v>
      </c>
      <c r="C30" s="8" t="s">
        <v>49</v>
      </c>
      <c r="D30" s="10">
        <v>24.000000000000004</v>
      </c>
      <c r="E30" s="8" t="s">
        <v>50</v>
      </c>
      <c r="F30" s="8" t="s">
        <v>47</v>
      </c>
      <c r="G30" s="10">
        <v>0</v>
      </c>
    </row>
    <row r="31" spans="1:7" x14ac:dyDescent="0.2">
      <c r="B31" s="8" t="s">
        <v>51</v>
      </c>
      <c r="C31" s="8" t="s">
        <v>52</v>
      </c>
      <c r="D31" s="10">
        <v>28</v>
      </c>
      <c r="E31" s="8" t="s">
        <v>53</v>
      </c>
      <c r="F31" s="8" t="s">
        <v>54</v>
      </c>
      <c r="G31" s="10">
        <v>16</v>
      </c>
    </row>
    <row r="32" spans="1:7" ht="17" thickBot="1" x14ac:dyDescent="0.25">
      <c r="B32" s="6" t="s">
        <v>55</v>
      </c>
      <c r="C32" s="6" t="s">
        <v>56</v>
      </c>
      <c r="D32" s="9">
        <v>80.000000000000014</v>
      </c>
      <c r="E32" s="6" t="s">
        <v>57</v>
      </c>
      <c r="F32" s="6" t="s">
        <v>47</v>
      </c>
      <c r="G32" s="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03CC5-681E-F344-ADD0-8F8089EE08B7}">
  <dimension ref="A1:H20"/>
  <sheetViews>
    <sheetView showGridLines="0" tabSelected="1" zoomScale="169" zoomScaleNormal="169" workbookViewId="0">
      <selection sqref="A1:A3"/>
    </sheetView>
  </sheetViews>
  <sheetFormatPr baseColWidth="10" defaultRowHeight="16" x14ac:dyDescent="0.2"/>
  <cols>
    <col min="1" max="1" width="2.33203125" customWidth="1"/>
    <col min="2" max="2" width="5.33203125" bestFit="1" customWidth="1"/>
    <col min="3" max="3" width="16.33203125" bestFit="1" customWidth="1"/>
    <col min="4" max="4" width="12.1640625" bestFit="1" customWidth="1"/>
    <col min="5" max="5" width="12.83203125" bestFit="1" customWidth="1"/>
    <col min="6" max="6" width="10" bestFit="1" customWidth="1"/>
    <col min="7" max="8" width="12.1640625" bestFit="1" customWidth="1"/>
  </cols>
  <sheetData>
    <row r="1" spans="1:8" x14ac:dyDescent="0.2">
      <c r="A1" s="5" t="s">
        <v>58</v>
      </c>
    </row>
    <row r="2" spans="1:8" x14ac:dyDescent="0.2">
      <c r="A2" s="5" t="s">
        <v>11</v>
      </c>
    </row>
    <row r="3" spans="1:8" x14ac:dyDescent="0.2">
      <c r="A3" s="5" t="s">
        <v>12</v>
      </c>
    </row>
    <row r="6" spans="1:8" ht="17" thickBot="1" x14ac:dyDescent="0.25">
      <c r="A6" t="s">
        <v>26</v>
      </c>
    </row>
    <row r="7" spans="1:8" x14ac:dyDescent="0.2">
      <c r="B7" s="11"/>
      <c r="C7" s="11"/>
      <c r="D7" s="11" t="s">
        <v>59</v>
      </c>
      <c r="E7" s="11" t="s">
        <v>61</v>
      </c>
      <c r="F7" s="11" t="s">
        <v>63</v>
      </c>
      <c r="G7" s="11" t="s">
        <v>65</v>
      </c>
      <c r="H7" s="11" t="s">
        <v>65</v>
      </c>
    </row>
    <row r="8" spans="1:8" ht="17" thickBot="1" x14ac:dyDescent="0.25">
      <c r="B8" s="12" t="s">
        <v>22</v>
      </c>
      <c r="C8" s="12" t="s">
        <v>23</v>
      </c>
      <c r="D8" s="12" t="s">
        <v>60</v>
      </c>
      <c r="E8" s="12" t="s">
        <v>62</v>
      </c>
      <c r="F8" s="12" t="s">
        <v>64</v>
      </c>
      <c r="G8" s="12" t="s">
        <v>66</v>
      </c>
      <c r="H8" s="12" t="s">
        <v>67</v>
      </c>
    </row>
    <row r="9" spans="1:8" x14ac:dyDescent="0.2">
      <c r="B9" s="8" t="s">
        <v>35</v>
      </c>
      <c r="C9" s="8" t="s">
        <v>36</v>
      </c>
      <c r="D9" s="8">
        <v>0</v>
      </c>
      <c r="E9" s="8">
        <v>-2.6315789473683737E-3</v>
      </c>
      <c r="F9" s="8">
        <v>0.1</v>
      </c>
      <c r="G9" s="8">
        <v>2.6315789473683737E-3</v>
      </c>
      <c r="H9" s="8">
        <v>1E+30</v>
      </c>
    </row>
    <row r="10" spans="1:8" x14ac:dyDescent="0.2">
      <c r="B10" s="8" t="s">
        <v>38</v>
      </c>
      <c r="C10" s="8" t="s">
        <v>39</v>
      </c>
      <c r="D10" s="8">
        <v>12.631578947368419</v>
      </c>
      <c r="E10" s="8">
        <v>0</v>
      </c>
      <c r="F10" s="8">
        <v>0.15</v>
      </c>
      <c r="G10" s="8">
        <v>1.6666666666666313E-2</v>
      </c>
      <c r="H10" s="8">
        <v>1.4285714285714624E-3</v>
      </c>
    </row>
    <row r="11" spans="1:8" x14ac:dyDescent="0.2">
      <c r="B11" s="8" t="s">
        <v>40</v>
      </c>
      <c r="C11" s="8" t="s">
        <v>41</v>
      </c>
      <c r="D11" s="8">
        <v>46.315789473684212</v>
      </c>
      <c r="E11" s="8">
        <v>0</v>
      </c>
      <c r="F11" s="8">
        <v>0.16000000000000003</v>
      </c>
      <c r="G11" s="8">
        <v>1.6666666666667067E-3</v>
      </c>
      <c r="H11" s="8">
        <v>6.2499999999998876E-3</v>
      </c>
    </row>
    <row r="12" spans="1:8" ht="17" thickBot="1" x14ac:dyDescent="0.25">
      <c r="B12" s="6" t="s">
        <v>42</v>
      </c>
      <c r="C12" s="6" t="s">
        <v>43</v>
      </c>
      <c r="D12" s="6">
        <v>21.052631578947381</v>
      </c>
      <c r="E12" s="6">
        <v>0</v>
      </c>
      <c r="F12" s="6">
        <v>8.0000000000000016E-2</v>
      </c>
      <c r="G12" s="6">
        <v>1.000000000000021E-2</v>
      </c>
      <c r="H12" s="6">
        <v>3.5714285714285045E-3</v>
      </c>
    </row>
    <row r="14" spans="1:8" ht="17" thickBot="1" x14ac:dyDescent="0.25">
      <c r="A14" t="s">
        <v>28</v>
      </c>
    </row>
    <row r="15" spans="1:8" x14ac:dyDescent="0.2">
      <c r="B15" s="11"/>
      <c r="C15" s="11"/>
      <c r="D15" s="11" t="s">
        <v>59</v>
      </c>
      <c r="E15" s="11" t="s">
        <v>68</v>
      </c>
      <c r="F15" s="11" t="s">
        <v>70</v>
      </c>
      <c r="G15" s="11" t="s">
        <v>65</v>
      </c>
      <c r="H15" s="11" t="s">
        <v>65</v>
      </c>
    </row>
    <row r="16" spans="1:8" ht="17" thickBot="1" x14ac:dyDescent="0.25">
      <c r="B16" s="12" t="s">
        <v>22</v>
      </c>
      <c r="C16" s="12" t="s">
        <v>23</v>
      </c>
      <c r="D16" s="12" t="s">
        <v>60</v>
      </c>
      <c r="E16" s="12" t="s">
        <v>69</v>
      </c>
      <c r="F16" s="12" t="s">
        <v>71</v>
      </c>
      <c r="G16" s="12" t="s">
        <v>66</v>
      </c>
      <c r="H16" s="12" t="s">
        <v>67</v>
      </c>
    </row>
    <row r="17" spans="2:8" x14ac:dyDescent="0.2">
      <c r="B17" s="8" t="s">
        <v>44</v>
      </c>
      <c r="C17" s="8" t="s">
        <v>45</v>
      </c>
      <c r="D17" s="8">
        <v>28.000000000000007</v>
      </c>
      <c r="E17" s="8">
        <v>-0.23157894736842136</v>
      </c>
      <c r="F17" s="8">
        <v>28</v>
      </c>
      <c r="G17" s="8">
        <v>5.9999999999999911</v>
      </c>
      <c r="H17" s="8">
        <v>6.6666666666666652</v>
      </c>
    </row>
    <row r="18" spans="2:8" x14ac:dyDescent="0.2">
      <c r="B18" s="8" t="s">
        <v>48</v>
      </c>
      <c r="C18" s="8" t="s">
        <v>49</v>
      </c>
      <c r="D18" s="8">
        <v>24.000000000000004</v>
      </c>
      <c r="E18" s="8">
        <v>-5.2631578947369695E-3</v>
      </c>
      <c r="F18" s="8">
        <v>24</v>
      </c>
      <c r="G18" s="8">
        <v>3.4285714285714262</v>
      </c>
      <c r="H18" s="8">
        <v>14.666666666666664</v>
      </c>
    </row>
    <row r="19" spans="2:8" x14ac:dyDescent="0.2">
      <c r="B19" s="8" t="s">
        <v>51</v>
      </c>
      <c r="C19" s="8" t="s">
        <v>52</v>
      </c>
      <c r="D19" s="8">
        <v>28</v>
      </c>
      <c r="E19" s="8">
        <v>0</v>
      </c>
      <c r="F19" s="8">
        <v>12</v>
      </c>
      <c r="G19" s="8">
        <v>15.999999999999993</v>
      </c>
      <c r="H19" s="8">
        <v>1E+30</v>
      </c>
    </row>
    <row r="20" spans="2:8" ht="17" thickBot="1" x14ac:dyDescent="0.25">
      <c r="B20" s="6" t="s">
        <v>55</v>
      </c>
      <c r="C20" s="6" t="s">
        <v>56</v>
      </c>
      <c r="D20" s="6">
        <v>80.000000000000014</v>
      </c>
      <c r="E20" s="6">
        <v>0.22000000000000017</v>
      </c>
      <c r="F20" s="6">
        <v>80</v>
      </c>
      <c r="G20" s="6">
        <v>21.052631578947352</v>
      </c>
      <c r="H20" s="6">
        <v>6.3157894736842044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CDACF-5935-4A4A-A426-5D37B79E8622}">
  <dimension ref="A1:I6"/>
  <sheetViews>
    <sheetView zoomScale="195" zoomScaleNormal="195" workbookViewId="0">
      <selection activeCell="C12" sqref="C12"/>
    </sheetView>
  </sheetViews>
  <sheetFormatPr baseColWidth="10" defaultRowHeight="16" x14ac:dyDescent="0.2"/>
  <sheetData>
    <row r="1" spans="1:9" x14ac:dyDescent="0.2">
      <c r="B1" t="s">
        <v>7</v>
      </c>
      <c r="C1" t="s">
        <v>1</v>
      </c>
      <c r="D1" t="s">
        <v>0</v>
      </c>
      <c r="E1" t="s">
        <v>2</v>
      </c>
      <c r="F1" t="s">
        <v>9</v>
      </c>
    </row>
    <row r="2" spans="1:9" x14ac:dyDescent="0.2">
      <c r="A2" t="s">
        <v>4</v>
      </c>
      <c r="B2">
        <v>0.5</v>
      </c>
      <c r="C2">
        <v>0.3</v>
      </c>
      <c r="D2">
        <v>0.25</v>
      </c>
      <c r="E2">
        <v>0.6</v>
      </c>
      <c r="F2" s="3">
        <f>SUMPRODUCT(B2:E2,B5:E5)</f>
        <v>28.000000000000007</v>
      </c>
      <c r="G2" s="4">
        <f>G5*I2</f>
        <v>28</v>
      </c>
      <c r="I2">
        <v>0.35</v>
      </c>
    </row>
    <row r="3" spans="1:9" x14ac:dyDescent="0.2">
      <c r="A3" t="s">
        <v>5</v>
      </c>
      <c r="B3">
        <v>0.3</v>
      </c>
      <c r="C3">
        <v>0.1</v>
      </c>
      <c r="D3">
        <v>0.4</v>
      </c>
      <c r="E3">
        <v>0.2</v>
      </c>
      <c r="F3" s="3">
        <f>SUMPRODUCT(B3:E3,B5:E5)</f>
        <v>24.000000000000004</v>
      </c>
      <c r="G3" s="4">
        <f>G5*I3</f>
        <v>24</v>
      </c>
      <c r="I3">
        <v>0.3</v>
      </c>
    </row>
    <row r="4" spans="1:9" x14ac:dyDescent="0.2">
      <c r="A4" t="s">
        <v>6</v>
      </c>
      <c r="B4">
        <v>0.2</v>
      </c>
      <c r="C4">
        <v>0.6</v>
      </c>
      <c r="D4">
        <v>0.35</v>
      </c>
      <c r="E4">
        <v>0.2</v>
      </c>
      <c r="F4" s="3">
        <f>SUMPRODUCT(B4:E4,B5:E5)</f>
        <v>28</v>
      </c>
      <c r="G4" s="4">
        <f>G5*I4</f>
        <v>12</v>
      </c>
      <c r="I4">
        <v>0.15</v>
      </c>
    </row>
    <row r="5" spans="1:9" x14ac:dyDescent="0.2">
      <c r="A5" t="s">
        <v>8</v>
      </c>
      <c r="B5" s="1">
        <v>0</v>
      </c>
      <c r="C5" s="1">
        <v>12.631578947368419</v>
      </c>
      <c r="D5" s="1">
        <v>46.315789473684212</v>
      </c>
      <c r="E5" s="1">
        <v>21.052631578947381</v>
      </c>
      <c r="F5">
        <f>SUM(B5:E5)</f>
        <v>80.000000000000014</v>
      </c>
      <c r="G5">
        <v>80</v>
      </c>
    </row>
    <row r="6" spans="1:9" x14ac:dyDescent="0.2">
      <c r="A6" t="s">
        <v>3</v>
      </c>
      <c r="B6">
        <v>0.1</v>
      </c>
      <c r="C6">
        <v>0.15</v>
      </c>
      <c r="D6">
        <v>0.16</v>
      </c>
      <c r="E6">
        <v>0.08</v>
      </c>
      <c r="F6" s="2">
        <f>SUMPRODUCT(B6:E6,B5:E5)</f>
        <v>10.989473684210529</v>
      </c>
    </row>
  </sheetData>
  <phoneticPr fontId="2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Answer Report 1</vt:lpstr>
      <vt:lpstr>Sensitivity Report 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2022-11-04T19:31:25Z</dcterms:created>
  <dcterms:modified xsi:type="dcterms:W3CDTF">2022-11-04T19:48:25Z</dcterms:modified>
</cp:coreProperties>
</file>